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45621"/>
</workbook>
</file>

<file path=xl/calcChain.xml><?xml version="1.0" encoding="utf-8"?>
<calcChain xmlns="http://schemas.openxmlformats.org/spreadsheetml/2006/main">
  <c r="D28" i="3" l="1"/>
  <c r="E28" i="3"/>
  <c r="C28" i="3"/>
  <c r="E28" i="7" l="1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28" i="6"/>
  <c r="E11" i="6"/>
  <c r="D11" i="6"/>
  <c r="C11" i="6"/>
  <c r="C28" i="6" l="1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<sst xmlns="http://schemas.openxmlformats.org/spreadsheetml/2006/main" count="285" uniqueCount="73">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</sst>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  2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º TRIMESTRE DE 2019</a:t>
          </a: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          2º TRIMESTRE DE 2019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   2º TRIMESTRE DE 2019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  2º TRIMESTRE DE 2019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    2º TRIMESTRE DE 2019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       2º TRIMESTRE DE 2019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         2º TRIMESTRE DE 2019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         2º TRIMESTRE DE 2019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G24"/>
  <sheetViews>
    <sheetView tabSelected="1" workbookViewId="0"/>
  </sheetViews>
  <sheetFormatPr baseColWidth="10" defaultRowHeight="12.75" x14ac:dyDescent="0.2"/>
  <sheetData>
    <row r="17" spans="2:7" ht="14.25" x14ac:dyDescent="0.2">
      <c r="B17" s="13" t="s">
        <v>0</v>
      </c>
      <c r="C17" s="13"/>
      <c r="D17" s="13"/>
    </row>
    <row r="18" spans="2:7" ht="14.25" x14ac:dyDescent="0.2">
      <c r="B18" s="12" t="s">
        <v>1</v>
      </c>
      <c r="C18" s="12"/>
      <c r="D18" s="12"/>
      <c r="E18" s="12"/>
      <c r="F18" s="12"/>
      <c r="G18" s="12"/>
    </row>
    <row r="19" spans="2:7" ht="14.25" x14ac:dyDescent="0.2">
      <c r="B19" s="12" t="s">
        <v>2</v>
      </c>
      <c r="C19" s="12"/>
      <c r="D19" s="12"/>
      <c r="E19" s="12"/>
      <c r="F19" s="12"/>
      <c r="G19" s="12"/>
    </row>
    <row r="20" spans="2:7" ht="14.25" x14ac:dyDescent="0.2">
      <c r="B20" s="12" t="s">
        <v>3</v>
      </c>
      <c r="C20" s="12"/>
      <c r="D20" s="12"/>
      <c r="E20" s="12"/>
      <c r="F20" s="12"/>
      <c r="G20" s="12"/>
    </row>
    <row r="21" spans="2:7" ht="14.25" x14ac:dyDescent="0.2">
      <c r="B21" s="12" t="s">
        <v>4</v>
      </c>
      <c r="C21" s="12"/>
      <c r="D21" s="12"/>
      <c r="E21" s="12"/>
      <c r="F21" s="12"/>
      <c r="G21" s="12"/>
    </row>
    <row r="22" spans="2:7" ht="14.25" x14ac:dyDescent="0.2">
      <c r="B22" s="12" t="s">
        <v>5</v>
      </c>
      <c r="C22" s="12"/>
      <c r="D22" s="12"/>
      <c r="E22" s="12"/>
      <c r="F22" s="12"/>
      <c r="G22" s="12"/>
    </row>
    <row r="23" spans="2:7" ht="14.25" x14ac:dyDescent="0.2">
      <c r="B23" s="12" t="s">
        <v>6</v>
      </c>
      <c r="C23" s="12"/>
      <c r="D23" s="12"/>
      <c r="E23" s="12"/>
      <c r="F23" s="12"/>
      <c r="G23" s="12"/>
    </row>
    <row r="24" spans="2:7" ht="14.25" x14ac:dyDescent="0.2">
      <c r="B24" s="12" t="s">
        <v>7</v>
      </c>
      <c r="C24" s="12"/>
      <c r="D24" s="12"/>
      <c r="E24" s="12"/>
      <c r="F24" s="12"/>
      <c r="G24" s="12"/>
    </row>
  </sheetData>
  <mergeCells count="8">
    <mergeCell ref="B22:G22"/>
    <mergeCell ref="B23:G23"/>
    <mergeCell ref="B24:G24"/>
    <mergeCell ref="B17:D17"/>
    <mergeCell ref="B18:G18"/>
    <mergeCell ref="B19:G19"/>
    <mergeCell ref="B20:G20"/>
    <mergeCell ref="B21:G21"/>
  </mergeCells>
  <hyperlinks>
    <hyperlink ref="B17" location="'Proc Primera Instancia'!A1" display="Procesos en  Primera Instancia"/>
    <hyperlink ref="B18" location="Renuncias!A1" display="Renuncias(La víctima se acoge a la dispensa a declarar)"/>
    <hyperlink ref="B19" location="Recursos!A1" display="Recursos"/>
    <hyperlink ref="B20" location="'Personas Enjuiciadas'!A1" display="Personas enjuiciadas"/>
    <hyperlink ref="B21" location="'% Condenados'!A1" display="Porcentaje de Condenados"/>
    <hyperlink ref="B22" location="'Terminación 1ª Instancia'!A1" display="Terminación en Primera Instancia"/>
    <hyperlink ref="B23" location="'Terminación Recursos'!A1" display="Terminación Recursos"/>
    <hyperlink ref="B24" location="'% Terminación Recursos'!A1" display="Porcentaje de estimación de los Recurs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4" t="s">
        <v>26</v>
      </c>
      <c r="D9" s="14"/>
      <c r="E9" s="14"/>
      <c r="F9" s="15"/>
      <c r="G9" s="14" t="s">
        <v>27</v>
      </c>
      <c r="H9" s="14"/>
      <c r="I9" s="14"/>
      <c r="J9" s="15"/>
      <c r="K9" s="14" t="s">
        <v>28</v>
      </c>
      <c r="L9" s="14"/>
      <c r="M9" s="14"/>
      <c r="N9" s="15"/>
      <c r="O9" s="14" t="s">
        <v>29</v>
      </c>
      <c r="P9" s="14"/>
      <c r="Q9" s="14"/>
      <c r="R9" s="15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v>11</v>
      </c>
      <c r="D11" s="7">
        <v>9</v>
      </c>
      <c r="E11" s="7">
        <v>23</v>
      </c>
      <c r="F11" s="7">
        <v>71</v>
      </c>
      <c r="G11" s="7">
        <v>3</v>
      </c>
      <c r="H11" s="7">
        <v>9</v>
      </c>
      <c r="I11" s="7">
        <v>17</v>
      </c>
      <c r="J11" s="7">
        <v>51</v>
      </c>
      <c r="K11" s="7">
        <v>2</v>
      </c>
      <c r="L11" s="7">
        <v>0</v>
      </c>
      <c r="M11" s="7">
        <v>5</v>
      </c>
      <c r="N11" s="7">
        <v>15</v>
      </c>
      <c r="O11" s="7">
        <v>6</v>
      </c>
      <c r="P11" s="7">
        <v>0</v>
      </c>
      <c r="Q11" s="7">
        <v>1</v>
      </c>
      <c r="R11" s="7">
        <v>5</v>
      </c>
    </row>
    <row r="12" spans="2:18" ht="20.100000000000001" customHeight="1" thickBot="1" x14ac:dyDescent="0.25">
      <c r="B12" s="2" t="s">
        <v>9</v>
      </c>
      <c r="C12" s="7">
        <v>0</v>
      </c>
      <c r="D12" s="7">
        <v>0</v>
      </c>
      <c r="E12" s="7">
        <v>1</v>
      </c>
      <c r="F12" s="7">
        <v>3</v>
      </c>
      <c r="G12" s="7">
        <v>0</v>
      </c>
      <c r="H12" s="7">
        <v>0</v>
      </c>
      <c r="I12" s="7">
        <v>1</v>
      </c>
      <c r="J12" s="7">
        <v>2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10</v>
      </c>
      <c r="C13" s="7">
        <v>6</v>
      </c>
      <c r="D13" s="7">
        <v>0</v>
      </c>
      <c r="E13" s="7">
        <v>7</v>
      </c>
      <c r="F13" s="7">
        <v>2</v>
      </c>
      <c r="G13" s="7">
        <v>3</v>
      </c>
      <c r="H13" s="7">
        <v>0</v>
      </c>
      <c r="I13" s="7">
        <v>3</v>
      </c>
      <c r="J13" s="7">
        <v>2</v>
      </c>
      <c r="K13" s="7">
        <v>3</v>
      </c>
      <c r="L13" s="7">
        <v>0</v>
      </c>
      <c r="M13" s="7">
        <v>3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</row>
    <row r="14" spans="2:18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12</v>
      </c>
      <c r="C15" s="7">
        <v>5</v>
      </c>
      <c r="D15" s="7">
        <v>0</v>
      </c>
      <c r="E15" s="7">
        <v>6</v>
      </c>
      <c r="F15" s="7">
        <v>8</v>
      </c>
      <c r="G15" s="7">
        <v>4</v>
      </c>
      <c r="H15" s="7">
        <v>0</v>
      </c>
      <c r="I15" s="7">
        <v>4</v>
      </c>
      <c r="J15" s="7">
        <v>8</v>
      </c>
      <c r="K15" s="7">
        <v>0</v>
      </c>
      <c r="L15" s="7">
        <v>0</v>
      </c>
      <c r="M15" s="7">
        <v>1</v>
      </c>
      <c r="N15" s="7">
        <v>0</v>
      </c>
      <c r="O15" s="7">
        <v>1</v>
      </c>
      <c r="P15" s="7">
        <v>0</v>
      </c>
      <c r="Q15" s="7">
        <v>1</v>
      </c>
      <c r="R15" s="7">
        <v>0</v>
      </c>
    </row>
    <row r="16" spans="2:18" ht="20.100000000000001" customHeight="1" thickBot="1" x14ac:dyDescent="0.25">
      <c r="B16" s="2" t="s">
        <v>13</v>
      </c>
      <c r="C16" s="7">
        <v>1</v>
      </c>
      <c r="D16" s="7">
        <v>0</v>
      </c>
      <c r="E16" s="7">
        <v>1</v>
      </c>
      <c r="F16" s="7">
        <v>2</v>
      </c>
      <c r="G16" s="7">
        <v>1</v>
      </c>
      <c r="H16" s="7">
        <v>0</v>
      </c>
      <c r="I16" s="7">
        <v>1</v>
      </c>
      <c r="J16" s="7">
        <v>2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14</v>
      </c>
      <c r="C17" s="7">
        <v>6</v>
      </c>
      <c r="D17" s="7">
        <v>0</v>
      </c>
      <c r="E17" s="7">
        <v>9</v>
      </c>
      <c r="F17" s="7">
        <v>6</v>
      </c>
      <c r="G17" s="7">
        <v>4</v>
      </c>
      <c r="H17" s="7">
        <v>0</v>
      </c>
      <c r="I17" s="7">
        <v>5</v>
      </c>
      <c r="J17" s="7">
        <v>4</v>
      </c>
      <c r="K17" s="7">
        <v>2</v>
      </c>
      <c r="L17" s="7">
        <v>0</v>
      </c>
      <c r="M17" s="7">
        <v>4</v>
      </c>
      <c r="N17" s="7">
        <v>2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15</v>
      </c>
      <c r="C18" s="7">
        <v>4</v>
      </c>
      <c r="D18" s="7">
        <v>0</v>
      </c>
      <c r="E18" s="7">
        <v>1</v>
      </c>
      <c r="F18" s="7">
        <v>6</v>
      </c>
      <c r="G18" s="7">
        <v>2</v>
      </c>
      <c r="H18" s="7">
        <v>0</v>
      </c>
      <c r="I18" s="7">
        <v>0</v>
      </c>
      <c r="J18" s="7">
        <v>5</v>
      </c>
      <c r="K18" s="7">
        <v>2</v>
      </c>
      <c r="L18" s="7">
        <v>0</v>
      </c>
      <c r="M18" s="7">
        <v>1</v>
      </c>
      <c r="N18" s="7">
        <v>1</v>
      </c>
      <c r="O18" s="7">
        <v>0</v>
      </c>
      <c r="P18" s="7">
        <v>0</v>
      </c>
      <c r="Q18" s="7">
        <v>0</v>
      </c>
      <c r="R18" s="7">
        <v>0</v>
      </c>
    </row>
    <row r="19" spans="2:18" ht="20.100000000000001" customHeight="1" thickBot="1" x14ac:dyDescent="0.25">
      <c r="B19" s="2" t="s">
        <v>16</v>
      </c>
      <c r="C19" s="7">
        <v>35</v>
      </c>
      <c r="D19" s="7">
        <v>0</v>
      </c>
      <c r="E19" s="7">
        <v>22</v>
      </c>
      <c r="F19" s="7">
        <v>107</v>
      </c>
      <c r="G19" s="7">
        <v>25</v>
      </c>
      <c r="H19" s="7">
        <v>0</v>
      </c>
      <c r="I19" s="7">
        <v>16</v>
      </c>
      <c r="J19" s="7">
        <v>85</v>
      </c>
      <c r="K19" s="7">
        <v>7</v>
      </c>
      <c r="L19" s="7">
        <v>0</v>
      </c>
      <c r="M19" s="7">
        <v>1</v>
      </c>
      <c r="N19" s="7">
        <v>20</v>
      </c>
      <c r="O19" s="7">
        <v>3</v>
      </c>
      <c r="P19" s="7">
        <v>0</v>
      </c>
      <c r="Q19" s="7">
        <v>5</v>
      </c>
      <c r="R19" s="7">
        <v>2</v>
      </c>
    </row>
    <row r="20" spans="2:18" ht="20.100000000000001" customHeight="1" thickBot="1" x14ac:dyDescent="0.25">
      <c r="B20" s="2" t="s">
        <v>17</v>
      </c>
      <c r="C20" s="7">
        <v>13</v>
      </c>
      <c r="D20" s="7">
        <v>0</v>
      </c>
      <c r="E20" s="7">
        <v>17</v>
      </c>
      <c r="F20" s="7">
        <v>44</v>
      </c>
      <c r="G20" s="7">
        <v>10</v>
      </c>
      <c r="H20" s="7">
        <v>0</v>
      </c>
      <c r="I20" s="7">
        <v>13</v>
      </c>
      <c r="J20" s="7">
        <v>43</v>
      </c>
      <c r="K20" s="7">
        <v>1</v>
      </c>
      <c r="L20" s="7">
        <v>0</v>
      </c>
      <c r="M20" s="7">
        <v>2</v>
      </c>
      <c r="N20" s="7">
        <v>1</v>
      </c>
      <c r="O20" s="7">
        <v>2</v>
      </c>
      <c r="P20" s="7">
        <v>0</v>
      </c>
      <c r="Q20" s="7">
        <v>2</v>
      </c>
      <c r="R20" s="7">
        <v>0</v>
      </c>
    </row>
    <row r="21" spans="2:18" ht="20.100000000000001" customHeight="1" thickBot="1" x14ac:dyDescent="0.25">
      <c r="B21" s="2" t="s">
        <v>18</v>
      </c>
      <c r="C21" s="7">
        <v>2</v>
      </c>
      <c r="D21" s="7">
        <v>0</v>
      </c>
      <c r="E21" s="7">
        <v>1</v>
      </c>
      <c r="F21" s="7">
        <v>5</v>
      </c>
      <c r="G21" s="7">
        <v>2</v>
      </c>
      <c r="H21" s="7">
        <v>0</v>
      </c>
      <c r="I21" s="7">
        <v>1</v>
      </c>
      <c r="J21" s="7">
        <v>4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</row>
    <row r="22" spans="2:18" ht="20.100000000000001" customHeight="1" thickBot="1" x14ac:dyDescent="0.25">
      <c r="B22" s="2" t="s">
        <v>19</v>
      </c>
      <c r="C22" s="7">
        <v>2</v>
      </c>
      <c r="D22" s="7">
        <v>0</v>
      </c>
      <c r="E22" s="7">
        <v>2</v>
      </c>
      <c r="F22" s="7">
        <v>9</v>
      </c>
      <c r="G22" s="7">
        <v>2</v>
      </c>
      <c r="H22" s="7">
        <v>0</v>
      </c>
      <c r="I22" s="7">
        <v>1</v>
      </c>
      <c r="J22" s="7">
        <v>6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</row>
    <row r="23" spans="2:18" ht="20.100000000000001" customHeight="1" thickBot="1" x14ac:dyDescent="0.25">
      <c r="B23" s="2" t="s">
        <v>20</v>
      </c>
      <c r="C23" s="7">
        <v>12</v>
      </c>
      <c r="D23" s="7">
        <v>1</v>
      </c>
      <c r="E23" s="7">
        <v>21</v>
      </c>
      <c r="F23" s="7">
        <v>28</v>
      </c>
      <c r="G23" s="7">
        <v>7</v>
      </c>
      <c r="H23" s="7">
        <v>1</v>
      </c>
      <c r="I23" s="7">
        <v>18</v>
      </c>
      <c r="J23" s="7">
        <v>23</v>
      </c>
      <c r="K23" s="7">
        <v>2</v>
      </c>
      <c r="L23" s="7">
        <v>0</v>
      </c>
      <c r="M23" s="7">
        <v>2</v>
      </c>
      <c r="N23" s="7">
        <v>2</v>
      </c>
      <c r="O23" s="7">
        <v>3</v>
      </c>
      <c r="P23" s="7">
        <v>0</v>
      </c>
      <c r="Q23" s="7">
        <v>1</v>
      </c>
      <c r="R23" s="7">
        <v>3</v>
      </c>
    </row>
    <row r="24" spans="2:18" ht="20.100000000000001" customHeight="1" thickBot="1" x14ac:dyDescent="0.25">
      <c r="B24" s="2" t="s">
        <v>21</v>
      </c>
      <c r="C24" s="7">
        <v>4</v>
      </c>
      <c r="D24" s="7">
        <v>0</v>
      </c>
      <c r="E24" s="7">
        <v>4</v>
      </c>
      <c r="F24" s="7">
        <v>14</v>
      </c>
      <c r="G24" s="7">
        <v>2</v>
      </c>
      <c r="H24" s="7">
        <v>0</v>
      </c>
      <c r="I24" s="7">
        <v>4</v>
      </c>
      <c r="J24" s="7">
        <v>12</v>
      </c>
      <c r="K24" s="7">
        <v>1</v>
      </c>
      <c r="L24" s="7">
        <v>0</v>
      </c>
      <c r="M24" s="7">
        <v>0</v>
      </c>
      <c r="N24" s="7">
        <v>1</v>
      </c>
      <c r="O24" s="7">
        <v>1</v>
      </c>
      <c r="P24" s="7">
        <v>0</v>
      </c>
      <c r="Q24" s="7">
        <v>0</v>
      </c>
      <c r="R24" s="7">
        <v>1</v>
      </c>
    </row>
    <row r="25" spans="2:18" ht="20.100000000000001" customHeight="1" thickBot="1" x14ac:dyDescent="0.25">
      <c r="B25" s="2" t="s">
        <v>22</v>
      </c>
      <c r="C25" s="7">
        <v>0</v>
      </c>
      <c r="D25" s="7">
        <v>1</v>
      </c>
      <c r="E25" s="7">
        <v>1</v>
      </c>
      <c r="F25" s="7">
        <v>2</v>
      </c>
      <c r="G25" s="7">
        <v>0</v>
      </c>
      <c r="H25" s="7">
        <v>1</v>
      </c>
      <c r="I25" s="7">
        <v>1</v>
      </c>
      <c r="J25" s="7">
        <v>2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3" t="s">
        <v>23</v>
      </c>
      <c r="C26" s="7">
        <v>7</v>
      </c>
      <c r="D26" s="7">
        <v>0</v>
      </c>
      <c r="E26" s="7">
        <v>7</v>
      </c>
      <c r="F26" s="7">
        <v>12</v>
      </c>
      <c r="G26" s="7">
        <v>6</v>
      </c>
      <c r="H26" s="7">
        <v>0</v>
      </c>
      <c r="I26" s="7">
        <v>6</v>
      </c>
      <c r="J26" s="7">
        <v>12</v>
      </c>
      <c r="K26" s="7">
        <v>1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4" t="s">
        <v>24</v>
      </c>
      <c r="C27" s="7">
        <v>0</v>
      </c>
      <c r="D27" s="7">
        <v>0</v>
      </c>
      <c r="E27" s="7">
        <v>1</v>
      </c>
      <c r="F27" s="7">
        <v>5</v>
      </c>
      <c r="G27" s="7">
        <v>0</v>
      </c>
      <c r="H27" s="7">
        <v>0</v>
      </c>
      <c r="I27" s="7">
        <v>0</v>
      </c>
      <c r="J27" s="7">
        <v>1</v>
      </c>
      <c r="K27" s="7">
        <v>0</v>
      </c>
      <c r="L27" s="7">
        <v>0</v>
      </c>
      <c r="M27" s="7">
        <v>1</v>
      </c>
      <c r="N27" s="7">
        <v>4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5" t="s">
        <v>25</v>
      </c>
      <c r="C28" s="8">
        <f>SUM(C11:C27)</f>
        <v>108</v>
      </c>
      <c r="D28" s="8">
        <f t="shared" ref="D28:R28" si="0">SUM(D11:D27)</f>
        <v>11</v>
      </c>
      <c r="E28" s="8">
        <f t="shared" si="0"/>
        <v>124</v>
      </c>
      <c r="F28" s="8">
        <f t="shared" si="0"/>
        <v>324</v>
      </c>
      <c r="G28" s="8">
        <f t="shared" si="0"/>
        <v>71</v>
      </c>
      <c r="H28" s="8">
        <f t="shared" si="0"/>
        <v>11</v>
      </c>
      <c r="I28" s="8">
        <f t="shared" si="0"/>
        <v>91</v>
      </c>
      <c r="J28" s="8">
        <f t="shared" si="0"/>
        <v>262</v>
      </c>
      <c r="K28" s="8">
        <f t="shared" si="0"/>
        <v>21</v>
      </c>
      <c r="L28" s="8">
        <f t="shared" si="0"/>
        <v>0</v>
      </c>
      <c r="M28" s="8">
        <f t="shared" si="0"/>
        <v>22</v>
      </c>
      <c r="N28" s="8">
        <f t="shared" si="0"/>
        <v>47</v>
      </c>
      <c r="O28" s="8">
        <f t="shared" si="0"/>
        <v>16</v>
      </c>
      <c r="P28" s="8">
        <f t="shared" si="0"/>
        <v>0</v>
      </c>
      <c r="Q28" s="8">
        <f t="shared" si="0"/>
        <v>11</v>
      </c>
      <c r="R28" s="8">
        <f t="shared" si="0"/>
        <v>15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4" t="s">
        <v>69</v>
      </c>
      <c r="D9" s="14" t="s">
        <v>34</v>
      </c>
      <c r="E9" s="14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v>0</v>
      </c>
      <c r="D11" s="7">
        <v>0</v>
      </c>
      <c r="E11" s="7">
        <v>0</v>
      </c>
    </row>
    <row r="12" spans="2:5" ht="20.100000000000001" customHeight="1" thickBot="1" x14ac:dyDescent="0.25">
      <c r="B12" s="2" t="s">
        <v>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10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12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13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14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16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17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18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19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20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21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22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3" t="s">
        <v>23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5" t="s">
        <v>25</v>
      </c>
      <c r="C28" s="8">
        <f>SUM(C11:C27)</f>
        <v>0</v>
      </c>
      <c r="D28" s="8">
        <f t="shared" ref="D28:E28" si="0">SUM(D11:D27)</f>
        <v>0</v>
      </c>
      <c r="E28" s="8">
        <f t="shared" si="0"/>
        <v>0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5" t="s">
        <v>39</v>
      </c>
      <c r="D9" s="16"/>
      <c r="E9" s="16"/>
      <c r="F9" s="16" t="s">
        <v>40</v>
      </c>
      <c r="G9" s="16"/>
      <c r="H9" s="16"/>
      <c r="I9" s="16" t="s">
        <v>41</v>
      </c>
      <c r="J9" s="16"/>
      <c r="K9" s="16"/>
      <c r="L9" s="16" t="s">
        <v>42</v>
      </c>
      <c r="M9" s="16"/>
      <c r="N9" s="17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v>362</v>
      </c>
      <c r="D11" s="7">
        <v>297</v>
      </c>
      <c r="E11" s="7">
        <v>245</v>
      </c>
      <c r="F11" s="7">
        <v>317</v>
      </c>
      <c r="G11" s="7">
        <v>262</v>
      </c>
      <c r="H11" s="7">
        <v>224</v>
      </c>
      <c r="I11" s="7">
        <v>0</v>
      </c>
      <c r="J11" s="7">
        <v>0</v>
      </c>
      <c r="K11" s="7">
        <v>0</v>
      </c>
      <c r="L11" s="7">
        <v>45</v>
      </c>
      <c r="M11" s="7">
        <v>35</v>
      </c>
      <c r="N11" s="7">
        <v>21</v>
      </c>
    </row>
    <row r="12" spans="2:14" ht="20.100000000000001" customHeight="1" thickBot="1" x14ac:dyDescent="0.25">
      <c r="B12" s="2" t="s">
        <v>9</v>
      </c>
      <c r="C12" s="7">
        <v>59</v>
      </c>
      <c r="D12" s="7">
        <v>58</v>
      </c>
      <c r="E12" s="7">
        <v>9</v>
      </c>
      <c r="F12" s="7">
        <v>52</v>
      </c>
      <c r="G12" s="7">
        <v>54</v>
      </c>
      <c r="H12" s="7">
        <v>6</v>
      </c>
      <c r="I12" s="7">
        <v>0</v>
      </c>
      <c r="J12" s="7">
        <v>0</v>
      </c>
      <c r="K12" s="7">
        <v>0</v>
      </c>
      <c r="L12" s="7">
        <v>7</v>
      </c>
      <c r="M12" s="7">
        <v>4</v>
      </c>
      <c r="N12" s="7">
        <v>3</v>
      </c>
    </row>
    <row r="13" spans="2:14" ht="20.100000000000001" customHeight="1" thickBot="1" x14ac:dyDescent="0.25">
      <c r="B13" s="2" t="s">
        <v>10</v>
      </c>
      <c r="C13" s="7">
        <v>21</v>
      </c>
      <c r="D13" s="7">
        <v>19</v>
      </c>
      <c r="E13" s="7">
        <v>14</v>
      </c>
      <c r="F13" s="7">
        <v>19</v>
      </c>
      <c r="G13" s="7">
        <v>17</v>
      </c>
      <c r="H13" s="7">
        <v>14</v>
      </c>
      <c r="I13" s="7">
        <v>0</v>
      </c>
      <c r="J13" s="7">
        <v>0</v>
      </c>
      <c r="K13" s="7">
        <v>0</v>
      </c>
      <c r="L13" s="7">
        <v>2</v>
      </c>
      <c r="M13" s="7">
        <v>2</v>
      </c>
      <c r="N13" s="7">
        <v>0</v>
      </c>
    </row>
    <row r="14" spans="2:14" ht="20.100000000000001" customHeight="1" thickBot="1" x14ac:dyDescent="0.25">
      <c r="B14" s="2" t="s">
        <v>11</v>
      </c>
      <c r="C14" s="7">
        <v>11</v>
      </c>
      <c r="D14" s="7">
        <v>11</v>
      </c>
      <c r="E14" s="7">
        <v>0</v>
      </c>
      <c r="F14" s="7">
        <v>11</v>
      </c>
      <c r="G14" s="7">
        <v>11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spans="2:14" ht="20.100000000000001" customHeight="1" thickBot="1" x14ac:dyDescent="0.25">
      <c r="B15" s="2" t="s">
        <v>12</v>
      </c>
      <c r="C15" s="7">
        <v>92</v>
      </c>
      <c r="D15" s="7">
        <v>75</v>
      </c>
      <c r="E15" s="7">
        <v>35</v>
      </c>
      <c r="F15" s="7">
        <v>75</v>
      </c>
      <c r="G15" s="7">
        <v>60</v>
      </c>
      <c r="H15" s="7">
        <v>28</v>
      </c>
      <c r="I15" s="7">
        <v>0</v>
      </c>
      <c r="J15" s="7">
        <v>0</v>
      </c>
      <c r="K15" s="7">
        <v>0</v>
      </c>
      <c r="L15" s="7">
        <v>17</v>
      </c>
      <c r="M15" s="7">
        <v>15</v>
      </c>
      <c r="N15" s="7">
        <v>7</v>
      </c>
    </row>
    <row r="16" spans="2:14" ht="20.100000000000001" customHeight="1" thickBot="1" x14ac:dyDescent="0.25">
      <c r="B16" s="2" t="s">
        <v>13</v>
      </c>
      <c r="C16" s="7">
        <v>25</v>
      </c>
      <c r="D16" s="7">
        <v>25</v>
      </c>
      <c r="E16" s="7">
        <v>40</v>
      </c>
      <c r="F16" s="7">
        <v>25</v>
      </c>
      <c r="G16" s="7">
        <v>24</v>
      </c>
      <c r="H16" s="7">
        <v>39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</row>
    <row r="17" spans="2:14" ht="20.100000000000001" customHeight="1" thickBot="1" x14ac:dyDescent="0.25">
      <c r="B17" s="2" t="s">
        <v>14</v>
      </c>
      <c r="C17" s="7">
        <v>60</v>
      </c>
      <c r="D17" s="7">
        <v>62</v>
      </c>
      <c r="E17" s="7">
        <v>22</v>
      </c>
      <c r="F17" s="7">
        <v>60</v>
      </c>
      <c r="G17" s="7">
        <v>60</v>
      </c>
      <c r="H17" s="7">
        <v>22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</row>
    <row r="18" spans="2:14" ht="20.100000000000001" customHeight="1" thickBot="1" x14ac:dyDescent="0.25">
      <c r="B18" s="2" t="s">
        <v>15</v>
      </c>
      <c r="C18" s="7">
        <v>86</v>
      </c>
      <c r="D18" s="7">
        <v>88</v>
      </c>
      <c r="E18" s="7">
        <v>68</v>
      </c>
      <c r="F18" s="7">
        <v>80</v>
      </c>
      <c r="G18" s="7">
        <v>84</v>
      </c>
      <c r="H18" s="7">
        <v>62</v>
      </c>
      <c r="I18" s="7">
        <v>0</v>
      </c>
      <c r="J18" s="7">
        <v>0</v>
      </c>
      <c r="K18" s="7">
        <v>0</v>
      </c>
      <c r="L18" s="7">
        <v>6</v>
      </c>
      <c r="M18" s="7">
        <v>4</v>
      </c>
      <c r="N18" s="7">
        <v>6</v>
      </c>
    </row>
    <row r="19" spans="2:14" ht="20.100000000000001" customHeight="1" thickBot="1" x14ac:dyDescent="0.25">
      <c r="B19" s="2" t="s">
        <v>16</v>
      </c>
      <c r="C19" s="7">
        <v>433</v>
      </c>
      <c r="D19" s="7">
        <v>399</v>
      </c>
      <c r="E19" s="7">
        <v>222</v>
      </c>
      <c r="F19" s="7">
        <v>414</v>
      </c>
      <c r="G19" s="7">
        <v>380</v>
      </c>
      <c r="H19" s="7">
        <v>204</v>
      </c>
      <c r="I19" s="7">
        <v>1</v>
      </c>
      <c r="J19" s="7">
        <v>0</v>
      </c>
      <c r="K19" s="7">
        <v>2</v>
      </c>
      <c r="L19" s="7">
        <v>18</v>
      </c>
      <c r="M19" s="7">
        <v>19</v>
      </c>
      <c r="N19" s="7">
        <v>16</v>
      </c>
    </row>
    <row r="20" spans="2:14" ht="20.100000000000001" customHeight="1" thickBot="1" x14ac:dyDescent="0.25">
      <c r="B20" s="2" t="s">
        <v>17</v>
      </c>
      <c r="C20" s="7">
        <v>262</v>
      </c>
      <c r="D20" s="7">
        <v>329</v>
      </c>
      <c r="E20" s="7">
        <v>143</v>
      </c>
      <c r="F20" s="7">
        <v>216</v>
      </c>
      <c r="G20" s="7">
        <v>285</v>
      </c>
      <c r="H20" s="7">
        <v>137</v>
      </c>
      <c r="I20" s="7">
        <v>0</v>
      </c>
      <c r="J20" s="7">
        <v>0</v>
      </c>
      <c r="K20" s="7">
        <v>0</v>
      </c>
      <c r="L20" s="7">
        <v>46</v>
      </c>
      <c r="M20" s="7">
        <v>44</v>
      </c>
      <c r="N20" s="7">
        <v>6</v>
      </c>
    </row>
    <row r="21" spans="2:14" ht="20.100000000000001" customHeight="1" thickBot="1" x14ac:dyDescent="0.25">
      <c r="B21" s="2" t="s">
        <v>18</v>
      </c>
      <c r="C21" s="7">
        <v>31</v>
      </c>
      <c r="D21" s="7">
        <v>31</v>
      </c>
      <c r="E21" s="7">
        <v>1</v>
      </c>
      <c r="F21" s="7">
        <v>30</v>
      </c>
      <c r="G21" s="7">
        <v>30</v>
      </c>
      <c r="H21" s="7">
        <v>1</v>
      </c>
      <c r="I21" s="7">
        <v>0</v>
      </c>
      <c r="J21" s="7">
        <v>0</v>
      </c>
      <c r="K21" s="7">
        <v>0</v>
      </c>
      <c r="L21" s="7">
        <v>1</v>
      </c>
      <c r="M21" s="7">
        <v>1</v>
      </c>
      <c r="N21" s="7">
        <v>0</v>
      </c>
    </row>
    <row r="22" spans="2:14" ht="20.100000000000001" customHeight="1" thickBot="1" x14ac:dyDescent="0.25">
      <c r="B22" s="2" t="s">
        <v>19</v>
      </c>
      <c r="C22" s="7">
        <v>72</v>
      </c>
      <c r="D22" s="7">
        <v>77</v>
      </c>
      <c r="E22" s="7">
        <v>23</v>
      </c>
      <c r="F22" s="7">
        <v>71</v>
      </c>
      <c r="G22" s="7">
        <v>77</v>
      </c>
      <c r="H22" s="7">
        <v>22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1</v>
      </c>
    </row>
    <row r="23" spans="2:14" ht="20.100000000000001" customHeight="1" thickBot="1" x14ac:dyDescent="0.25">
      <c r="B23" s="2" t="s">
        <v>20</v>
      </c>
      <c r="C23" s="7">
        <v>384</v>
      </c>
      <c r="D23" s="7">
        <v>415</v>
      </c>
      <c r="E23" s="7">
        <v>151</v>
      </c>
      <c r="F23" s="7">
        <v>348</v>
      </c>
      <c r="G23" s="7">
        <v>375</v>
      </c>
      <c r="H23" s="7">
        <v>145</v>
      </c>
      <c r="I23" s="7">
        <v>0</v>
      </c>
      <c r="J23" s="7">
        <v>0</v>
      </c>
      <c r="K23" s="7">
        <v>0</v>
      </c>
      <c r="L23" s="7">
        <v>36</v>
      </c>
      <c r="M23" s="7">
        <v>40</v>
      </c>
      <c r="N23" s="7">
        <v>6</v>
      </c>
    </row>
    <row r="24" spans="2:14" ht="20.100000000000001" customHeight="1" thickBot="1" x14ac:dyDescent="0.25">
      <c r="B24" s="2" t="s">
        <v>21</v>
      </c>
      <c r="C24" s="7">
        <v>48</v>
      </c>
      <c r="D24" s="7">
        <v>39</v>
      </c>
      <c r="E24" s="7">
        <v>24</v>
      </c>
      <c r="F24" s="7">
        <v>43</v>
      </c>
      <c r="G24" s="7">
        <v>37</v>
      </c>
      <c r="H24" s="7">
        <v>19</v>
      </c>
      <c r="I24" s="7">
        <v>0</v>
      </c>
      <c r="J24" s="7">
        <v>0</v>
      </c>
      <c r="K24" s="7">
        <v>0</v>
      </c>
      <c r="L24" s="7">
        <v>5</v>
      </c>
      <c r="M24" s="7">
        <v>2</v>
      </c>
      <c r="N24" s="7">
        <v>5</v>
      </c>
    </row>
    <row r="25" spans="2:14" ht="20.100000000000001" customHeight="1" thickBot="1" x14ac:dyDescent="0.25">
      <c r="B25" s="2" t="s">
        <v>22</v>
      </c>
      <c r="C25" s="7">
        <v>14</v>
      </c>
      <c r="D25" s="7">
        <v>10</v>
      </c>
      <c r="E25" s="7">
        <v>27</v>
      </c>
      <c r="F25" s="7">
        <v>14</v>
      </c>
      <c r="G25" s="7">
        <v>10</v>
      </c>
      <c r="H25" s="7">
        <v>27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</row>
    <row r="26" spans="2:14" ht="20.100000000000001" customHeight="1" thickBot="1" x14ac:dyDescent="0.25">
      <c r="B26" s="3" t="s">
        <v>23</v>
      </c>
      <c r="C26" s="7">
        <v>78</v>
      </c>
      <c r="D26" s="7">
        <v>69</v>
      </c>
      <c r="E26" s="7">
        <v>58</v>
      </c>
      <c r="F26" s="7">
        <v>68</v>
      </c>
      <c r="G26" s="7">
        <v>62</v>
      </c>
      <c r="H26" s="7">
        <v>52</v>
      </c>
      <c r="I26" s="7">
        <v>0</v>
      </c>
      <c r="J26" s="7">
        <v>0</v>
      </c>
      <c r="K26" s="7">
        <v>0</v>
      </c>
      <c r="L26" s="7">
        <v>10</v>
      </c>
      <c r="M26" s="7">
        <v>7</v>
      </c>
      <c r="N26" s="7">
        <v>6</v>
      </c>
    </row>
    <row r="27" spans="2:14" ht="20.100000000000001" customHeight="1" thickBot="1" x14ac:dyDescent="0.25">
      <c r="B27" s="4" t="s">
        <v>24</v>
      </c>
      <c r="C27" s="7">
        <v>5</v>
      </c>
      <c r="D27" s="7">
        <v>5</v>
      </c>
      <c r="E27" s="7">
        <v>4</v>
      </c>
      <c r="F27" s="7">
        <v>5</v>
      </c>
      <c r="G27" s="7">
        <v>5</v>
      </c>
      <c r="H27" s="7">
        <v>2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2</v>
      </c>
    </row>
    <row r="28" spans="2:14" ht="20.100000000000001" customHeight="1" thickBot="1" x14ac:dyDescent="0.25">
      <c r="B28" s="5" t="s">
        <v>25</v>
      </c>
      <c r="C28" s="8">
        <f>SUM(C11:C27)</f>
        <v>2043</v>
      </c>
      <c r="D28" s="8">
        <f t="shared" ref="D28:N28" si="0">SUM(D11:D27)</f>
        <v>2009</v>
      </c>
      <c r="E28" s="8">
        <f t="shared" si="0"/>
        <v>1086</v>
      </c>
      <c r="F28" s="8">
        <f t="shared" si="0"/>
        <v>1848</v>
      </c>
      <c r="G28" s="8">
        <f t="shared" si="0"/>
        <v>1833</v>
      </c>
      <c r="H28" s="8">
        <f t="shared" si="0"/>
        <v>1004</v>
      </c>
      <c r="I28" s="8">
        <f t="shared" si="0"/>
        <v>1</v>
      </c>
      <c r="J28" s="8">
        <f t="shared" si="0"/>
        <v>0</v>
      </c>
      <c r="K28" s="8">
        <f t="shared" si="0"/>
        <v>2</v>
      </c>
      <c r="L28" s="8">
        <f t="shared" si="0"/>
        <v>194</v>
      </c>
      <c r="M28" s="8">
        <f t="shared" si="0"/>
        <v>176</v>
      </c>
      <c r="N28" s="8">
        <f t="shared" si="0"/>
        <v>80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70</v>
      </c>
      <c r="D9" s="16"/>
      <c r="E9" s="16"/>
      <c r="F9" s="16"/>
      <c r="G9" s="16"/>
      <c r="H9" s="16" t="s">
        <v>71</v>
      </c>
      <c r="I9" s="16"/>
      <c r="J9" s="16"/>
      <c r="K9" s="16"/>
      <c r="L9" s="16"/>
      <c r="M9" s="16" t="s">
        <v>38</v>
      </c>
      <c r="N9" s="16"/>
      <c r="O9" s="16"/>
      <c r="P9" s="16"/>
      <c r="Q9" s="16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v>22</v>
      </c>
      <c r="D11" s="7">
        <v>15</v>
      </c>
      <c r="E11" s="7">
        <v>5</v>
      </c>
      <c r="F11" s="7">
        <v>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22</v>
      </c>
      <c r="N11" s="7">
        <v>15</v>
      </c>
      <c r="O11" s="7">
        <v>5</v>
      </c>
      <c r="P11" s="7">
        <v>2</v>
      </c>
      <c r="Q11" s="7">
        <v>0</v>
      </c>
    </row>
    <row r="12" spans="2:17" ht="20.100000000000001" customHeight="1" thickBot="1" x14ac:dyDescent="0.25">
      <c r="B12" s="2" t="s">
        <v>9</v>
      </c>
      <c r="C12" s="7">
        <v>1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10</v>
      </c>
      <c r="C13" s="7">
        <v>6</v>
      </c>
      <c r="D13" s="7">
        <v>5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6</v>
      </c>
      <c r="N13" s="7">
        <v>5</v>
      </c>
      <c r="O13" s="7">
        <v>1</v>
      </c>
      <c r="P13" s="7">
        <v>0</v>
      </c>
      <c r="Q13" s="7">
        <v>0</v>
      </c>
    </row>
    <row r="14" spans="2:17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12</v>
      </c>
      <c r="C15" s="7">
        <v>5</v>
      </c>
      <c r="D15" s="7">
        <v>3</v>
      </c>
      <c r="E15" s="7">
        <v>1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5</v>
      </c>
      <c r="N15" s="7">
        <v>3</v>
      </c>
      <c r="O15" s="7">
        <v>1</v>
      </c>
      <c r="P15" s="7">
        <v>1</v>
      </c>
      <c r="Q15" s="7">
        <v>0</v>
      </c>
    </row>
    <row r="16" spans="2:17" ht="20.100000000000001" customHeight="1" thickBot="1" x14ac:dyDescent="0.25">
      <c r="B16" s="2" t="s">
        <v>13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14</v>
      </c>
      <c r="C17" s="7">
        <v>9</v>
      </c>
      <c r="D17" s="7">
        <v>7</v>
      </c>
      <c r="E17" s="7">
        <v>1</v>
      </c>
      <c r="F17" s="7">
        <v>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9</v>
      </c>
      <c r="N17" s="7">
        <v>7</v>
      </c>
      <c r="O17" s="7">
        <v>1</v>
      </c>
      <c r="P17" s="7">
        <v>0</v>
      </c>
      <c r="Q17" s="7">
        <v>1</v>
      </c>
    </row>
    <row r="18" spans="2:17" ht="20.100000000000001" customHeight="1" thickBot="1" x14ac:dyDescent="0.25">
      <c r="B18" s="2" t="s">
        <v>15</v>
      </c>
      <c r="C18" s="7">
        <v>1</v>
      </c>
      <c r="D18" s="7">
        <v>1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1</v>
      </c>
      <c r="N18" s="7">
        <v>1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16</v>
      </c>
      <c r="C19" s="7">
        <v>18</v>
      </c>
      <c r="D19" s="7">
        <v>9</v>
      </c>
      <c r="E19" s="7">
        <v>8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18</v>
      </c>
      <c r="N19" s="7">
        <v>9</v>
      </c>
      <c r="O19" s="7">
        <v>8</v>
      </c>
      <c r="P19" s="7">
        <v>1</v>
      </c>
      <c r="Q19" s="7">
        <v>0</v>
      </c>
    </row>
    <row r="20" spans="2:17" ht="20.100000000000001" customHeight="1" thickBot="1" x14ac:dyDescent="0.25">
      <c r="B20" s="2" t="s">
        <v>17</v>
      </c>
      <c r="C20" s="7">
        <v>16</v>
      </c>
      <c r="D20" s="7">
        <v>11</v>
      </c>
      <c r="E20" s="7">
        <v>2</v>
      </c>
      <c r="F20" s="7">
        <v>2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16</v>
      </c>
      <c r="N20" s="7">
        <v>11</v>
      </c>
      <c r="O20" s="7">
        <v>2</v>
      </c>
      <c r="P20" s="7">
        <v>2</v>
      </c>
      <c r="Q20" s="7">
        <v>1</v>
      </c>
    </row>
    <row r="21" spans="2:17" ht="20.100000000000001" customHeight="1" thickBot="1" x14ac:dyDescent="0.25">
      <c r="B21" s="2" t="s">
        <v>18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19</v>
      </c>
      <c r="C22" s="7">
        <v>2</v>
      </c>
      <c r="D22" s="7">
        <v>1</v>
      </c>
      <c r="E22" s="7">
        <v>1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1</v>
      </c>
      <c r="O22" s="7">
        <v>1</v>
      </c>
      <c r="P22" s="7">
        <v>0</v>
      </c>
      <c r="Q22" s="7">
        <v>0</v>
      </c>
    </row>
    <row r="23" spans="2:17" ht="20.100000000000001" customHeight="1" thickBot="1" x14ac:dyDescent="0.25">
      <c r="B23" s="2" t="s">
        <v>20</v>
      </c>
      <c r="C23" s="7">
        <v>15</v>
      </c>
      <c r="D23" s="7">
        <v>4</v>
      </c>
      <c r="E23" s="7">
        <v>6</v>
      </c>
      <c r="F23" s="7">
        <v>3</v>
      </c>
      <c r="G23" s="7">
        <v>2</v>
      </c>
      <c r="H23" s="7">
        <v>1</v>
      </c>
      <c r="I23" s="7">
        <v>0</v>
      </c>
      <c r="J23" s="7">
        <v>1</v>
      </c>
      <c r="K23" s="7">
        <v>0</v>
      </c>
      <c r="L23" s="7">
        <v>0</v>
      </c>
      <c r="M23" s="7">
        <v>16</v>
      </c>
      <c r="N23" s="7">
        <v>4</v>
      </c>
      <c r="O23" s="7">
        <v>7</v>
      </c>
      <c r="P23" s="7">
        <v>3</v>
      </c>
      <c r="Q23" s="7">
        <v>2</v>
      </c>
    </row>
    <row r="24" spans="2:17" ht="20.100000000000001" customHeight="1" thickBot="1" x14ac:dyDescent="0.25">
      <c r="B24" s="2" t="s">
        <v>21</v>
      </c>
      <c r="C24" s="7">
        <v>3</v>
      </c>
      <c r="D24" s="7">
        <v>0</v>
      </c>
      <c r="E24" s="7">
        <v>3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3</v>
      </c>
      <c r="N24" s="7">
        <v>0</v>
      </c>
      <c r="O24" s="7">
        <v>3</v>
      </c>
      <c r="P24" s="7">
        <v>0</v>
      </c>
      <c r="Q24" s="7">
        <v>0</v>
      </c>
    </row>
    <row r="25" spans="2:17" ht="20.100000000000001" customHeight="1" thickBot="1" x14ac:dyDescent="0.25">
      <c r="B25" s="2" t="s">
        <v>22</v>
      </c>
      <c r="C25" s="7">
        <v>1</v>
      </c>
      <c r="D25" s="7">
        <v>0</v>
      </c>
      <c r="E25" s="7">
        <v>1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1</v>
      </c>
      <c r="P25" s="7">
        <v>0</v>
      </c>
      <c r="Q25" s="7">
        <v>0</v>
      </c>
    </row>
    <row r="26" spans="2:17" ht="20.100000000000001" customHeight="1" thickBot="1" x14ac:dyDescent="0.25">
      <c r="B26" s="3" t="s">
        <v>23</v>
      </c>
      <c r="C26" s="7">
        <v>6</v>
      </c>
      <c r="D26" s="7">
        <v>1</v>
      </c>
      <c r="E26" s="7">
        <v>4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6</v>
      </c>
      <c r="N26" s="7">
        <v>1</v>
      </c>
      <c r="O26" s="7">
        <v>4</v>
      </c>
      <c r="P26" s="7">
        <v>0</v>
      </c>
      <c r="Q26" s="7">
        <v>1</v>
      </c>
    </row>
    <row r="27" spans="2:17" ht="20.100000000000001" customHeight="1" thickBot="1" x14ac:dyDescent="0.25">
      <c r="B27" s="4" t="s">
        <v>24</v>
      </c>
      <c r="C27" s="7">
        <v>1</v>
      </c>
      <c r="D27" s="7">
        <v>1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1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5" t="s">
        <v>25</v>
      </c>
      <c r="C28" s="8">
        <f>SUM(C11:C27)</f>
        <v>108</v>
      </c>
      <c r="D28" s="8">
        <f t="shared" ref="D28:Q28" si="0">SUM(D11:D27)</f>
        <v>61</v>
      </c>
      <c r="E28" s="8">
        <f t="shared" si="0"/>
        <v>33</v>
      </c>
      <c r="F28" s="8">
        <f t="shared" si="0"/>
        <v>9</v>
      </c>
      <c r="G28" s="8">
        <f t="shared" si="0"/>
        <v>5</v>
      </c>
      <c r="H28" s="8">
        <f t="shared" si="0"/>
        <v>1</v>
      </c>
      <c r="I28" s="8">
        <f t="shared" si="0"/>
        <v>0</v>
      </c>
      <c r="J28" s="8">
        <f t="shared" si="0"/>
        <v>1</v>
      </c>
      <c r="K28" s="8">
        <f t="shared" si="0"/>
        <v>0</v>
      </c>
      <c r="L28" s="8">
        <f t="shared" si="0"/>
        <v>0</v>
      </c>
      <c r="M28" s="8">
        <f t="shared" si="0"/>
        <v>109</v>
      </c>
      <c r="N28" s="8">
        <f t="shared" si="0"/>
        <v>61</v>
      </c>
      <c r="O28" s="8">
        <f t="shared" si="0"/>
        <v>34</v>
      </c>
      <c r="P28" s="8">
        <f t="shared" si="0"/>
        <v>9</v>
      </c>
      <c r="Q28" s="8">
        <f t="shared" si="0"/>
        <v>5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4" t="s">
        <v>51</v>
      </c>
      <c r="D9" s="14"/>
      <c r="E9" s="14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0.90909090909090906</v>
      </c>
      <c r="D11" s="10">
        <f>+IF(('Personas Enjuiciadas'!N11+'Personas Enjuiciadas'!P11)&gt;0,('Personas Enjuiciadas'!D11+'Personas Enjuiciadas'!I11)/('Personas Enjuiciadas'!N11+'Personas Enjuiciadas'!P11),"-")</f>
        <v>0.88235294117647056</v>
      </c>
      <c r="E11" s="10">
        <f>+IF(('Personas Enjuiciadas'!O11+'Personas Enjuiciadas'!Q11)&gt;0,('Personas Enjuiciadas'!E11+'Personas Enjuiciadas'!J11)/('Personas Enjuiciadas'!O11+'Personas Enjuiciadas'!Q11),"-")</f>
        <v>1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1</v>
      </c>
      <c r="D13" s="10">
        <f>+IF(('Personas Enjuiciadas'!N13+'Personas Enjuiciadas'!P13)&gt;0,('Personas Enjuiciadas'!D13+'Personas Enjuiciadas'!I13)/('Personas Enjuiciadas'!N13+'Personas Enjuiciadas'!P13),"-")</f>
        <v>1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2" t="s">
        <v>11</v>
      </c>
      <c r="C14" s="10" t="str">
        <f>+IF('Personas Enjuiciadas'!M14&gt;0,('Personas Enjuiciadas'!D14+'Personas Enjuiciadas'!E14+'Personas Enjuiciadas'!I14+'Personas Enjuiciadas'!J14)/'Personas Enjuiciadas'!M14,"-")</f>
        <v>-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 t="str">
        <f>+IF(('Personas Enjuiciadas'!O14+'Personas Enjuiciadas'!Q14)&gt;0,('Personas Enjuiciadas'!E14+'Personas Enjuiciadas'!J14)/('Personas Enjuiciadas'!O14+'Personas Enjuiciadas'!Q14),"-")</f>
        <v>-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0.8</v>
      </c>
      <c r="D15" s="10">
        <f>+IF(('Personas Enjuiciadas'!N15+'Personas Enjuiciadas'!P15)&gt;0,('Personas Enjuiciadas'!D15+'Personas Enjuiciadas'!I15)/('Personas Enjuiciadas'!N15+'Personas Enjuiciadas'!P15),"-")</f>
        <v>0.75</v>
      </c>
      <c r="E15" s="10">
        <f>+IF(('Personas Enjuiciadas'!O15+'Personas Enjuiciadas'!Q15)&gt;0,('Personas Enjuiciadas'!E15+'Personas Enjuiciadas'!J15)/('Personas Enjuiciadas'!O15+'Personas Enjuiciadas'!Q15),"-")</f>
        <v>1</v>
      </c>
    </row>
    <row r="16" spans="2:5" ht="20.100000000000001" customHeight="1" thickBot="1" x14ac:dyDescent="0.25">
      <c r="B16" s="2" t="s">
        <v>13</v>
      </c>
      <c r="C16" s="10">
        <f>+IF('Personas Enjuiciadas'!M16&gt;0,('Personas Enjuiciadas'!D16+'Personas Enjuiciadas'!E16+'Personas Enjuiciadas'!I16+'Personas Enjuiciadas'!J16)/'Personas Enjuiciadas'!M16,"-")</f>
        <v>1</v>
      </c>
      <c r="D16" s="10">
        <f>+IF(('Personas Enjuiciadas'!N16+'Personas Enjuiciadas'!P16)&gt;0,('Personas Enjuiciadas'!D16+'Personas Enjuiciadas'!I16)/('Personas Enjuiciadas'!N16+'Personas Enjuiciadas'!P16),"-")</f>
        <v>1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0.88888888888888884</v>
      </c>
      <c r="D17" s="10">
        <f>+IF(('Personas Enjuiciadas'!N17+'Personas Enjuiciadas'!P17)&gt;0,('Personas Enjuiciadas'!D17+'Personas Enjuiciadas'!I17)/('Personas Enjuiciadas'!N17+'Personas Enjuiciadas'!P17),"-")</f>
        <v>1</v>
      </c>
      <c r="E17" s="10">
        <f>+IF(('Personas Enjuiciadas'!O17+'Personas Enjuiciadas'!Q17)&gt;0,('Personas Enjuiciadas'!E17+'Personas Enjuiciadas'!J17)/('Personas Enjuiciadas'!O17+'Personas Enjuiciadas'!Q17),"-")</f>
        <v>0.5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1</v>
      </c>
      <c r="D18" s="10">
        <f>+IF(('Personas Enjuiciadas'!N18+'Personas Enjuiciadas'!P18)&gt;0,('Personas Enjuiciadas'!D18+'Personas Enjuiciadas'!I18)/('Personas Enjuiciadas'!N18+'Personas Enjuiciadas'!P18),"-")</f>
        <v>1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0.94444444444444442</v>
      </c>
      <c r="D19" s="10">
        <f>+IF(('Personas Enjuiciadas'!N19+'Personas Enjuiciadas'!P19)&gt;0,('Personas Enjuiciadas'!D19+'Personas Enjuiciadas'!I19)/('Personas Enjuiciadas'!N19+'Personas Enjuiciadas'!P19),"-")</f>
        <v>0.9</v>
      </c>
      <c r="E19" s="10">
        <f>+IF(('Personas Enjuiciadas'!O19+'Personas Enjuiciadas'!Q19)&gt;0,('Personas Enjuiciadas'!E19+'Personas Enjuiciadas'!J19)/('Personas Enjuiciadas'!O19+'Personas Enjuiciadas'!Q19),"-")</f>
        <v>1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0.8125</v>
      </c>
      <c r="D20" s="10">
        <f>+IF(('Personas Enjuiciadas'!N20+'Personas Enjuiciadas'!P20)&gt;0,('Personas Enjuiciadas'!D20+'Personas Enjuiciadas'!I20)/('Personas Enjuiciadas'!N20+'Personas Enjuiciadas'!P20),"-")</f>
        <v>0.84615384615384615</v>
      </c>
      <c r="E20" s="10">
        <f>+IF(('Personas Enjuiciadas'!O20+'Personas Enjuiciadas'!Q20)&gt;0,('Personas Enjuiciadas'!E20+'Personas Enjuiciadas'!J20)/('Personas Enjuiciadas'!O20+'Personas Enjuiciadas'!Q20),"-")</f>
        <v>0.66666666666666663</v>
      </c>
    </row>
    <row r="21" spans="2:5" ht="20.100000000000001" customHeight="1" thickBot="1" x14ac:dyDescent="0.25">
      <c r="B21" s="2" t="s">
        <v>18</v>
      </c>
      <c r="C21" s="10">
        <f>+IF('Personas Enjuiciadas'!M21&gt;0,('Personas Enjuiciadas'!D21+'Personas Enjuiciadas'!E21+'Personas Enjuiciadas'!I21+'Personas Enjuiciadas'!J21)/'Personas Enjuiciadas'!M21,"-")</f>
        <v>1</v>
      </c>
      <c r="D21" s="10">
        <f>+IF(('Personas Enjuiciadas'!N21+'Personas Enjuiciadas'!P21)&gt;0,('Personas Enjuiciadas'!D21+'Personas Enjuiciadas'!I21)/('Personas Enjuiciadas'!N21+'Personas Enjuiciadas'!P21),"-")</f>
        <v>1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1</v>
      </c>
      <c r="D22" s="10">
        <f>+IF(('Personas Enjuiciadas'!N22+'Personas Enjuiciadas'!P22)&gt;0,('Personas Enjuiciadas'!D22+'Personas Enjuiciadas'!I22)/('Personas Enjuiciadas'!N22+'Personas Enjuiciadas'!P22),"-")</f>
        <v>1</v>
      </c>
      <c r="E22" s="10">
        <f>+IF(('Personas Enjuiciadas'!O22+'Personas Enjuiciadas'!Q22)&gt;0,('Personas Enjuiciadas'!E22+'Personas Enjuiciadas'!J22)/('Personas Enjuiciadas'!O22+'Personas Enjuiciadas'!Q22),"-")</f>
        <v>1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0.6875</v>
      </c>
      <c r="D23" s="10">
        <f>+IF(('Personas Enjuiciadas'!N23+'Personas Enjuiciadas'!P23)&gt;0,('Personas Enjuiciadas'!D23+'Personas Enjuiciadas'!I23)/('Personas Enjuiciadas'!N23+'Personas Enjuiciadas'!P23),"-")</f>
        <v>0.5714285714285714</v>
      </c>
      <c r="E23" s="10">
        <f>+IF(('Personas Enjuiciadas'!O23+'Personas Enjuiciadas'!Q23)&gt;0,('Personas Enjuiciadas'!E23+'Personas Enjuiciadas'!J23)/('Personas Enjuiciadas'!O23+'Personas Enjuiciadas'!Q23),"-")</f>
        <v>0.77777777777777779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1</v>
      </c>
      <c r="D24" s="10" t="str">
        <f>+IF(('Personas Enjuiciadas'!N24+'Personas Enjuiciadas'!P24)&gt;0,('Personas Enjuiciadas'!D24+'Personas Enjuiciadas'!I24)/('Personas Enjuiciadas'!N24+'Personas Enjuiciadas'!P24),"-")</f>
        <v>-</v>
      </c>
      <c r="E24" s="10">
        <f>+IF(('Personas Enjuiciadas'!O24+'Personas Enjuiciadas'!Q24)&gt;0,('Personas Enjuiciadas'!E24+'Personas Enjuiciadas'!J24)/('Personas Enjuiciadas'!O24+'Personas Enjuiciadas'!Q24),"-")</f>
        <v>1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1</v>
      </c>
      <c r="D25" s="10" t="str">
        <f>+IF(('Personas Enjuiciadas'!N25+'Personas Enjuiciadas'!P25)&gt;0,('Personas Enjuiciadas'!D25+'Personas Enjuiciadas'!I25)/('Personas Enjuiciadas'!N25+'Personas Enjuiciadas'!P25),"-")</f>
        <v>-</v>
      </c>
      <c r="E25" s="10">
        <f>+IF(('Personas Enjuiciadas'!O25+'Personas Enjuiciadas'!Q25)&gt;0,('Personas Enjuiciadas'!E25+'Personas Enjuiciadas'!J25)/('Personas Enjuiciadas'!O25+'Personas Enjuiciadas'!Q25),"-")</f>
        <v>1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0.83333333333333337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>
        <f>+IF(('Personas Enjuiciadas'!O26+'Personas Enjuiciadas'!Q26)&gt;0,('Personas Enjuiciadas'!E26+'Personas Enjuiciadas'!J26)/('Personas Enjuiciadas'!O26+'Personas Enjuiciadas'!Q26),"-")</f>
        <v>0.8</v>
      </c>
    </row>
    <row r="27" spans="2:5" ht="20.100000000000001" customHeight="1" thickBot="1" x14ac:dyDescent="0.25">
      <c r="B27" s="4" t="s">
        <v>24</v>
      </c>
      <c r="C27" s="10">
        <f>+IF('Personas Enjuiciadas'!M27&gt;0,('Personas Enjuiciadas'!D27+'Personas Enjuiciadas'!E27+'Personas Enjuiciadas'!I27+'Personas Enjuiciadas'!J27)/'Personas Enjuiciadas'!M27,"-")</f>
        <v>1</v>
      </c>
      <c r="D27" s="10">
        <f>+IF(('Personas Enjuiciadas'!N27+'Personas Enjuiciadas'!P27)&gt;0,('Personas Enjuiciadas'!D27+'Personas Enjuiciadas'!I27)/('Personas Enjuiciadas'!N27+'Personas Enjuiciadas'!P27),"-")</f>
        <v>1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0.87155963302752293</v>
      </c>
      <c r="D28" s="9">
        <f>+IF(('Personas Enjuiciadas'!N28+'Personas Enjuiciadas'!P28)&gt;0,('Personas Enjuiciadas'!D28+'Personas Enjuiciadas'!I28)/('Personas Enjuiciadas'!N28+'Personas Enjuiciadas'!P28),"-")</f>
        <v>0.87142857142857144</v>
      </c>
      <c r="E28" s="9">
        <f>+IF(('Personas Enjuiciadas'!O28+'Personas Enjuiciadas'!Q28)&gt;0,('Personas Enjuiciadas'!E28+'Personas Enjuiciadas'!J28)/('Personas Enjuiciadas'!O28+'Personas Enjuiciadas'!Q28),"-")</f>
        <v>0.87179487179487181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27</v>
      </c>
      <c r="D9" s="16"/>
      <c r="E9" s="16"/>
      <c r="F9" s="16"/>
      <c r="G9" s="16"/>
      <c r="H9" s="15" t="s">
        <v>40</v>
      </c>
      <c r="I9" s="16"/>
      <c r="J9" s="16"/>
      <c r="K9" s="16"/>
      <c r="L9" s="16"/>
      <c r="M9" s="15" t="s">
        <v>72</v>
      </c>
      <c r="N9" s="16"/>
      <c r="O9" s="16"/>
      <c r="P9" s="16"/>
      <c r="Q9" s="16"/>
      <c r="R9" s="15" t="s">
        <v>38</v>
      </c>
      <c r="S9" s="16"/>
      <c r="T9" s="16"/>
      <c r="U9" s="16"/>
      <c r="V9" s="16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v>14</v>
      </c>
      <c r="D11" s="7">
        <v>2</v>
      </c>
      <c r="E11" s="7">
        <v>0</v>
      </c>
      <c r="F11" s="7">
        <v>1</v>
      </c>
      <c r="G11" s="7">
        <v>0</v>
      </c>
      <c r="H11" s="7">
        <v>5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20</v>
      </c>
      <c r="S11" s="7">
        <v>2</v>
      </c>
      <c r="T11" s="7">
        <v>0</v>
      </c>
      <c r="U11" s="7">
        <v>1</v>
      </c>
      <c r="V11" s="7">
        <v>0</v>
      </c>
    </row>
    <row r="12" spans="2:22" ht="20.100000000000001" customHeight="1" thickBot="1" x14ac:dyDescent="0.25">
      <c r="B12" s="2" t="s">
        <v>9</v>
      </c>
      <c r="C12" s="7">
        <v>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3</v>
      </c>
      <c r="D13" s="7">
        <v>0</v>
      </c>
      <c r="E13" s="7">
        <v>0</v>
      </c>
      <c r="F13" s="7">
        <v>0</v>
      </c>
      <c r="G13" s="7">
        <v>0</v>
      </c>
      <c r="H13" s="7">
        <v>3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6</v>
      </c>
      <c r="S13" s="7">
        <v>0</v>
      </c>
      <c r="T13" s="7">
        <v>0</v>
      </c>
      <c r="U13" s="7">
        <v>0</v>
      </c>
      <c r="V13" s="7">
        <v>1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2</v>
      </c>
      <c r="D15" s="7">
        <v>1</v>
      </c>
      <c r="E15" s="7">
        <v>0</v>
      </c>
      <c r="F15" s="7">
        <v>0</v>
      </c>
      <c r="G15" s="7">
        <v>1</v>
      </c>
      <c r="H15" s="7">
        <v>1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0</v>
      </c>
      <c r="O15" s="7">
        <v>0</v>
      </c>
      <c r="P15" s="7">
        <v>0</v>
      </c>
      <c r="Q15" s="7">
        <v>0</v>
      </c>
      <c r="R15" s="7">
        <v>4</v>
      </c>
      <c r="S15" s="7">
        <v>1</v>
      </c>
      <c r="T15" s="7">
        <v>0</v>
      </c>
      <c r="U15" s="7">
        <v>0</v>
      </c>
      <c r="V15" s="7">
        <v>1</v>
      </c>
    </row>
    <row r="16" spans="2:22" ht="20.100000000000001" customHeight="1" thickBot="1" x14ac:dyDescent="0.25">
      <c r="B16" s="2" t="s">
        <v>13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4</v>
      </c>
      <c r="D17" s="7">
        <v>1</v>
      </c>
      <c r="E17" s="7">
        <v>0</v>
      </c>
      <c r="F17" s="7">
        <v>0</v>
      </c>
      <c r="G17" s="7">
        <v>0</v>
      </c>
      <c r="H17" s="7">
        <v>4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8</v>
      </c>
      <c r="S17" s="7">
        <v>1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15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11</v>
      </c>
      <c r="D19" s="7">
        <v>1</v>
      </c>
      <c r="E19" s="7">
        <v>0</v>
      </c>
      <c r="F19" s="7">
        <v>1</v>
      </c>
      <c r="G19" s="7">
        <v>3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5</v>
      </c>
      <c r="N19" s="7">
        <v>0</v>
      </c>
      <c r="O19" s="7">
        <v>0</v>
      </c>
      <c r="P19" s="7">
        <v>0</v>
      </c>
      <c r="Q19" s="7">
        <v>0</v>
      </c>
      <c r="R19" s="7">
        <v>17</v>
      </c>
      <c r="S19" s="7">
        <v>1</v>
      </c>
      <c r="T19" s="7">
        <v>0</v>
      </c>
      <c r="U19" s="7">
        <v>1</v>
      </c>
      <c r="V19" s="7">
        <v>3</v>
      </c>
    </row>
    <row r="20" spans="2:22" ht="20.100000000000001" customHeight="1" thickBot="1" x14ac:dyDescent="0.25">
      <c r="B20" s="2" t="s">
        <v>17</v>
      </c>
      <c r="C20" s="7">
        <v>9</v>
      </c>
      <c r="D20" s="7">
        <v>3</v>
      </c>
      <c r="E20" s="7">
        <v>0</v>
      </c>
      <c r="F20" s="7">
        <v>0</v>
      </c>
      <c r="G20" s="7">
        <v>1</v>
      </c>
      <c r="H20" s="7">
        <v>2</v>
      </c>
      <c r="I20" s="7">
        <v>0</v>
      </c>
      <c r="J20" s="7">
        <v>0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0</v>
      </c>
      <c r="Q20" s="7">
        <v>0</v>
      </c>
      <c r="R20" s="7">
        <v>13</v>
      </c>
      <c r="S20" s="7">
        <v>3</v>
      </c>
      <c r="T20" s="7">
        <v>0</v>
      </c>
      <c r="U20" s="7">
        <v>0</v>
      </c>
      <c r="V20" s="7">
        <v>1</v>
      </c>
    </row>
    <row r="21" spans="2:22" ht="20.100000000000001" customHeight="1" thickBot="1" x14ac:dyDescent="0.25">
      <c r="B21" s="2" t="s">
        <v>18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10</v>
      </c>
      <c r="D23" s="7">
        <v>5</v>
      </c>
      <c r="E23" s="7">
        <v>0</v>
      </c>
      <c r="F23" s="7">
        <v>2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2</v>
      </c>
      <c r="M23" s="7">
        <v>1</v>
      </c>
      <c r="N23" s="7">
        <v>0</v>
      </c>
      <c r="O23" s="7">
        <v>0</v>
      </c>
      <c r="P23" s="7">
        <v>0</v>
      </c>
      <c r="Q23" s="7">
        <v>0</v>
      </c>
      <c r="R23" s="7">
        <v>11</v>
      </c>
      <c r="S23" s="7">
        <v>5</v>
      </c>
      <c r="T23" s="7">
        <v>0</v>
      </c>
      <c r="U23" s="7">
        <v>2</v>
      </c>
      <c r="V23" s="7">
        <v>3</v>
      </c>
    </row>
    <row r="24" spans="2:22" ht="20.100000000000001" customHeight="1" thickBot="1" x14ac:dyDescent="0.25">
      <c r="B24" s="2" t="s">
        <v>21</v>
      </c>
      <c r="C24" s="7">
        <v>3</v>
      </c>
      <c r="D24" s="7">
        <v>0</v>
      </c>
      <c r="E24" s="7">
        <v>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3</v>
      </c>
      <c r="S24" s="7">
        <v>0</v>
      </c>
      <c r="T24" s="7">
        <v>1</v>
      </c>
      <c r="U24" s="7">
        <v>0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4</v>
      </c>
      <c r="D26" s="7">
        <v>1</v>
      </c>
      <c r="E26" s="7">
        <v>0</v>
      </c>
      <c r="F26" s="7">
        <v>0</v>
      </c>
      <c r="G26" s="7">
        <v>1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5</v>
      </c>
      <c r="S26" s="7">
        <v>1</v>
      </c>
      <c r="T26" s="7">
        <v>0</v>
      </c>
      <c r="U26" s="7">
        <v>0</v>
      </c>
      <c r="V26" s="7">
        <v>1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65</v>
      </c>
      <c r="D28" s="8">
        <f t="shared" ref="D28:V28" si="0">SUM(D11:D27)</f>
        <v>14</v>
      </c>
      <c r="E28" s="8">
        <f t="shared" si="0"/>
        <v>1</v>
      </c>
      <c r="F28" s="8">
        <f t="shared" si="0"/>
        <v>4</v>
      </c>
      <c r="G28" s="8">
        <f t="shared" si="0"/>
        <v>7</v>
      </c>
      <c r="H28" s="8">
        <f t="shared" si="0"/>
        <v>20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2</v>
      </c>
      <c r="M28" s="8">
        <f t="shared" si="0"/>
        <v>10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1</v>
      </c>
      <c r="R28" s="8">
        <f t="shared" si="0"/>
        <v>95</v>
      </c>
      <c r="S28" s="8">
        <f t="shared" si="0"/>
        <v>14</v>
      </c>
      <c r="T28" s="8">
        <f t="shared" si="0"/>
        <v>1</v>
      </c>
      <c r="U28" s="8">
        <f t="shared" si="0"/>
        <v>4</v>
      </c>
      <c r="V28" s="8">
        <f t="shared" si="0"/>
        <v>10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5" t="s">
        <v>57</v>
      </c>
      <c r="D8" s="16"/>
      <c r="E8" s="16"/>
      <c r="F8" s="16"/>
      <c r="G8" s="16"/>
      <c r="H8" s="15" t="s">
        <v>58</v>
      </c>
      <c r="I8" s="16"/>
      <c r="J8" s="16"/>
      <c r="K8" s="16"/>
      <c r="L8" s="16"/>
      <c r="M8" s="15" t="s">
        <v>59</v>
      </c>
      <c r="N8" s="16"/>
      <c r="O8" s="16"/>
      <c r="P8" s="16"/>
      <c r="Q8" s="16"/>
      <c r="R8" s="15" t="s">
        <v>38</v>
      </c>
      <c r="S8" s="16"/>
      <c r="T8" s="16"/>
      <c r="U8" s="16"/>
      <c r="V8" s="16"/>
    </row>
    <row r="9" spans="2:22" ht="44.25" customHeight="1" thickBot="1" x14ac:dyDescent="0.25">
      <c r="C9" s="20" t="s">
        <v>60</v>
      </c>
      <c r="D9" s="21"/>
      <c r="E9" s="20" t="s">
        <v>61</v>
      </c>
      <c r="F9" s="21" t="s">
        <v>62</v>
      </c>
      <c r="G9" s="18" t="s">
        <v>63</v>
      </c>
      <c r="H9" s="20" t="s">
        <v>60</v>
      </c>
      <c r="I9" s="21"/>
      <c r="J9" s="20" t="s">
        <v>61</v>
      </c>
      <c r="K9" s="21" t="s">
        <v>62</v>
      </c>
      <c r="L9" s="18" t="s">
        <v>63</v>
      </c>
      <c r="M9" s="20" t="s">
        <v>60</v>
      </c>
      <c r="N9" s="21"/>
      <c r="O9" s="20" t="s">
        <v>61</v>
      </c>
      <c r="P9" s="21" t="s">
        <v>62</v>
      </c>
      <c r="Q9" s="18" t="s">
        <v>63</v>
      </c>
      <c r="R9" s="20" t="s">
        <v>60</v>
      </c>
      <c r="S9" s="21"/>
      <c r="T9" s="20" t="s">
        <v>61</v>
      </c>
      <c r="U9" s="21" t="s">
        <v>62</v>
      </c>
      <c r="V9" s="18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9"/>
      <c r="H10" s="6" t="s">
        <v>52</v>
      </c>
      <c r="I10" s="6" t="s">
        <v>53</v>
      </c>
      <c r="J10" s="6" t="s">
        <v>52</v>
      </c>
      <c r="K10" s="6" t="s">
        <v>53</v>
      </c>
      <c r="L10" s="19"/>
      <c r="M10" s="6" t="s">
        <v>52</v>
      </c>
      <c r="N10" s="6" t="s">
        <v>53</v>
      </c>
      <c r="O10" s="6" t="s">
        <v>52</v>
      </c>
      <c r="P10" s="6" t="s">
        <v>53</v>
      </c>
      <c r="Q10" s="19"/>
      <c r="R10" s="6" t="s">
        <v>52</v>
      </c>
      <c r="S10" s="6" t="s">
        <v>53</v>
      </c>
      <c r="T10" s="6" t="s">
        <v>52</v>
      </c>
      <c r="U10" s="6" t="s">
        <v>53</v>
      </c>
      <c r="V10" s="19"/>
    </row>
    <row r="11" spans="2:22" ht="20.100000000000001" customHeight="1" thickBot="1" x14ac:dyDescent="0.25">
      <c r="B11" s="1" t="s">
        <v>8</v>
      </c>
      <c r="C11" s="7">
        <v>39</v>
      </c>
      <c r="D11" s="7">
        <v>5</v>
      </c>
      <c r="E11" s="7">
        <v>181</v>
      </c>
      <c r="F11" s="7">
        <v>35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5</v>
      </c>
      <c r="N11" s="7">
        <v>0</v>
      </c>
      <c r="O11" s="7">
        <v>25</v>
      </c>
      <c r="P11" s="7">
        <v>5</v>
      </c>
      <c r="Q11" s="7">
        <v>0</v>
      </c>
      <c r="R11" s="7">
        <v>44</v>
      </c>
      <c r="S11" s="7">
        <v>5</v>
      </c>
      <c r="T11" s="7">
        <v>206</v>
      </c>
      <c r="U11" s="7">
        <v>40</v>
      </c>
      <c r="V11" s="7">
        <v>2</v>
      </c>
    </row>
    <row r="12" spans="2:22" ht="20.100000000000001" customHeight="1" thickBot="1" x14ac:dyDescent="0.25">
      <c r="B12" s="2" t="s">
        <v>9</v>
      </c>
      <c r="C12" s="7">
        <v>7</v>
      </c>
      <c r="D12" s="7">
        <v>0</v>
      </c>
      <c r="E12" s="7">
        <v>35</v>
      </c>
      <c r="F12" s="7">
        <v>12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v>3</v>
      </c>
      <c r="Q12" s="7">
        <v>0</v>
      </c>
      <c r="R12" s="7">
        <v>7</v>
      </c>
      <c r="S12" s="7">
        <v>0</v>
      </c>
      <c r="T12" s="7">
        <v>36</v>
      </c>
      <c r="U12" s="7">
        <v>15</v>
      </c>
      <c r="V12" s="7">
        <v>0</v>
      </c>
    </row>
    <row r="13" spans="2:22" ht="20.100000000000001" customHeight="1" thickBot="1" x14ac:dyDescent="0.25">
      <c r="B13" s="2" t="s">
        <v>10</v>
      </c>
      <c r="C13" s="7">
        <v>0</v>
      </c>
      <c r="D13" s="7">
        <v>0</v>
      </c>
      <c r="E13" s="7">
        <v>15</v>
      </c>
      <c r="F13" s="7">
        <v>2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0</v>
      </c>
      <c r="R13" s="7">
        <v>2</v>
      </c>
      <c r="S13" s="7">
        <v>0</v>
      </c>
      <c r="T13" s="7">
        <v>15</v>
      </c>
      <c r="U13" s="7">
        <v>2</v>
      </c>
      <c r="V13" s="7">
        <v>0</v>
      </c>
    </row>
    <row r="14" spans="2:22" ht="20.100000000000001" customHeight="1" thickBot="1" x14ac:dyDescent="0.25">
      <c r="B14" s="2" t="s">
        <v>11</v>
      </c>
      <c r="C14" s="7">
        <v>0</v>
      </c>
      <c r="D14" s="7">
        <v>0</v>
      </c>
      <c r="E14" s="7">
        <v>11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11</v>
      </c>
      <c r="U14" s="7">
        <v>0</v>
      </c>
      <c r="V14" s="7">
        <v>0</v>
      </c>
    </row>
    <row r="15" spans="2:22" ht="20.100000000000001" customHeight="1" thickBot="1" x14ac:dyDescent="0.25">
      <c r="B15" s="2" t="s">
        <v>12</v>
      </c>
      <c r="C15" s="7">
        <v>3</v>
      </c>
      <c r="D15" s="7">
        <v>0</v>
      </c>
      <c r="E15" s="7">
        <v>46</v>
      </c>
      <c r="F15" s="7">
        <v>11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10</v>
      </c>
      <c r="P15" s="7">
        <v>4</v>
      </c>
      <c r="Q15" s="7">
        <v>1</v>
      </c>
      <c r="R15" s="7">
        <v>3</v>
      </c>
      <c r="S15" s="7">
        <v>0</v>
      </c>
      <c r="T15" s="7">
        <v>56</v>
      </c>
      <c r="U15" s="7">
        <v>15</v>
      </c>
      <c r="V15" s="7">
        <v>1</v>
      </c>
    </row>
    <row r="16" spans="2:22" ht="20.100000000000001" customHeight="1" thickBot="1" x14ac:dyDescent="0.25">
      <c r="B16" s="2" t="s">
        <v>13</v>
      </c>
      <c r="C16" s="7">
        <v>7</v>
      </c>
      <c r="D16" s="7">
        <v>2</v>
      </c>
      <c r="E16" s="7">
        <v>13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0</v>
      </c>
      <c r="Q16" s="7">
        <v>0</v>
      </c>
      <c r="R16" s="7">
        <v>7</v>
      </c>
      <c r="S16" s="7">
        <v>2</v>
      </c>
      <c r="T16" s="7">
        <v>14</v>
      </c>
      <c r="U16" s="7">
        <v>2</v>
      </c>
      <c r="V16" s="7">
        <v>0</v>
      </c>
    </row>
    <row r="17" spans="2:22" ht="20.100000000000001" customHeight="1" thickBot="1" x14ac:dyDescent="0.25">
      <c r="B17" s="2" t="s">
        <v>14</v>
      </c>
      <c r="C17" s="7">
        <v>15</v>
      </c>
      <c r="D17" s="7">
        <v>3</v>
      </c>
      <c r="E17" s="7">
        <v>31</v>
      </c>
      <c r="F17" s="7">
        <v>10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2</v>
      </c>
      <c r="P17" s="7">
        <v>0</v>
      </c>
      <c r="Q17" s="7">
        <v>0</v>
      </c>
      <c r="R17" s="7">
        <v>15</v>
      </c>
      <c r="S17" s="7">
        <v>3</v>
      </c>
      <c r="T17" s="7">
        <v>33</v>
      </c>
      <c r="U17" s="7">
        <v>10</v>
      </c>
      <c r="V17" s="7">
        <v>1</v>
      </c>
    </row>
    <row r="18" spans="2:22" ht="20.100000000000001" customHeight="1" thickBot="1" x14ac:dyDescent="0.25">
      <c r="B18" s="2" t="s">
        <v>15</v>
      </c>
      <c r="C18" s="7">
        <v>3</v>
      </c>
      <c r="D18" s="7">
        <v>7</v>
      </c>
      <c r="E18" s="7">
        <v>59</v>
      </c>
      <c r="F18" s="7">
        <v>15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2</v>
      </c>
      <c r="P18" s="7">
        <v>2</v>
      </c>
      <c r="Q18" s="7">
        <v>0</v>
      </c>
      <c r="R18" s="7">
        <v>3</v>
      </c>
      <c r="S18" s="7">
        <v>7</v>
      </c>
      <c r="T18" s="7">
        <v>61</v>
      </c>
      <c r="U18" s="7">
        <v>17</v>
      </c>
      <c r="V18" s="7">
        <v>0</v>
      </c>
    </row>
    <row r="19" spans="2:22" ht="20.100000000000001" customHeight="1" thickBot="1" x14ac:dyDescent="0.25">
      <c r="B19" s="2" t="s">
        <v>16</v>
      </c>
      <c r="C19" s="7">
        <v>49</v>
      </c>
      <c r="D19" s="7">
        <v>25</v>
      </c>
      <c r="E19" s="7">
        <v>228</v>
      </c>
      <c r="F19" s="7">
        <v>71</v>
      </c>
      <c r="G19" s="7">
        <v>7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9</v>
      </c>
      <c r="P19" s="7">
        <v>5</v>
      </c>
      <c r="Q19" s="7">
        <v>4</v>
      </c>
      <c r="R19" s="7">
        <v>50</v>
      </c>
      <c r="S19" s="7">
        <v>25</v>
      </c>
      <c r="T19" s="7">
        <v>237</v>
      </c>
      <c r="U19" s="7">
        <v>76</v>
      </c>
      <c r="V19" s="7">
        <v>11</v>
      </c>
    </row>
    <row r="20" spans="2:22" ht="20.100000000000001" customHeight="1" thickBot="1" x14ac:dyDescent="0.25">
      <c r="B20" s="2" t="s">
        <v>17</v>
      </c>
      <c r="C20" s="7">
        <v>5</v>
      </c>
      <c r="D20" s="7">
        <v>23</v>
      </c>
      <c r="E20" s="7">
        <v>216</v>
      </c>
      <c r="F20" s="7">
        <v>39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16</v>
      </c>
      <c r="O20" s="7">
        <v>18</v>
      </c>
      <c r="P20" s="7">
        <v>9</v>
      </c>
      <c r="Q20" s="7">
        <v>0</v>
      </c>
      <c r="R20" s="7">
        <v>6</v>
      </c>
      <c r="S20" s="7">
        <v>39</v>
      </c>
      <c r="T20" s="7">
        <v>234</v>
      </c>
      <c r="U20" s="7">
        <v>48</v>
      </c>
      <c r="V20" s="7">
        <v>2</v>
      </c>
    </row>
    <row r="21" spans="2:22" ht="20.100000000000001" customHeight="1" thickBot="1" x14ac:dyDescent="0.25">
      <c r="B21" s="2" t="s">
        <v>18</v>
      </c>
      <c r="C21" s="7">
        <v>5</v>
      </c>
      <c r="D21" s="7">
        <v>0</v>
      </c>
      <c r="E21" s="7">
        <v>21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0</v>
      </c>
      <c r="Q21" s="7">
        <v>0</v>
      </c>
      <c r="R21" s="7">
        <v>5</v>
      </c>
      <c r="S21" s="7">
        <v>0</v>
      </c>
      <c r="T21" s="7">
        <v>22</v>
      </c>
      <c r="U21" s="7">
        <v>4</v>
      </c>
      <c r="V21" s="7">
        <v>0</v>
      </c>
    </row>
    <row r="22" spans="2:22" ht="20.100000000000001" customHeight="1" thickBot="1" x14ac:dyDescent="0.25">
      <c r="B22" s="2" t="s">
        <v>19</v>
      </c>
      <c r="C22" s="7">
        <v>14</v>
      </c>
      <c r="D22" s="7">
        <v>34</v>
      </c>
      <c r="E22" s="7">
        <v>25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14</v>
      </c>
      <c r="S22" s="7">
        <v>34</v>
      </c>
      <c r="T22" s="7">
        <v>25</v>
      </c>
      <c r="U22" s="7">
        <v>4</v>
      </c>
      <c r="V22" s="7">
        <v>0</v>
      </c>
    </row>
    <row r="23" spans="2:22" ht="20.100000000000001" customHeight="1" thickBot="1" x14ac:dyDescent="0.25">
      <c r="B23" s="2" t="s">
        <v>20</v>
      </c>
      <c r="C23" s="7">
        <v>59</v>
      </c>
      <c r="D23" s="7">
        <v>21</v>
      </c>
      <c r="E23" s="7">
        <v>198</v>
      </c>
      <c r="F23" s="7">
        <v>95</v>
      </c>
      <c r="G23" s="7">
        <v>2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4</v>
      </c>
      <c r="N23" s="7">
        <v>2</v>
      </c>
      <c r="O23" s="7">
        <v>18</v>
      </c>
      <c r="P23" s="7">
        <v>14</v>
      </c>
      <c r="Q23" s="7">
        <v>2</v>
      </c>
      <c r="R23" s="7">
        <v>63</v>
      </c>
      <c r="S23" s="7">
        <v>23</v>
      </c>
      <c r="T23" s="7">
        <v>216</v>
      </c>
      <c r="U23" s="7">
        <v>109</v>
      </c>
      <c r="V23" s="7">
        <v>4</v>
      </c>
    </row>
    <row r="24" spans="2:22" ht="20.100000000000001" customHeight="1" thickBot="1" x14ac:dyDescent="0.25">
      <c r="B24" s="2" t="s">
        <v>21</v>
      </c>
      <c r="C24" s="7">
        <v>0</v>
      </c>
      <c r="D24" s="7">
        <v>0</v>
      </c>
      <c r="E24" s="7">
        <v>30</v>
      </c>
      <c r="F24" s="7">
        <v>7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1</v>
      </c>
      <c r="P24" s="7">
        <v>0</v>
      </c>
      <c r="Q24" s="7">
        <v>0</v>
      </c>
      <c r="R24" s="7">
        <v>1</v>
      </c>
      <c r="S24" s="7">
        <v>0</v>
      </c>
      <c r="T24" s="7">
        <v>31</v>
      </c>
      <c r="U24" s="7">
        <v>7</v>
      </c>
      <c r="V24" s="7">
        <v>0</v>
      </c>
    </row>
    <row r="25" spans="2:22" ht="20.100000000000001" customHeight="1" thickBot="1" x14ac:dyDescent="0.25">
      <c r="B25" s="2" t="s">
        <v>22</v>
      </c>
      <c r="C25" s="7">
        <v>0</v>
      </c>
      <c r="D25" s="7">
        <v>0</v>
      </c>
      <c r="E25" s="7">
        <v>10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10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23</v>
      </c>
      <c r="C26" s="7">
        <v>21</v>
      </c>
      <c r="D26" s="7">
        <v>0</v>
      </c>
      <c r="E26" s="7">
        <v>31</v>
      </c>
      <c r="F26" s="7">
        <v>8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2</v>
      </c>
      <c r="N26" s="7">
        <v>0</v>
      </c>
      <c r="O26" s="7">
        <v>4</v>
      </c>
      <c r="P26" s="7">
        <v>1</v>
      </c>
      <c r="Q26" s="7">
        <v>0</v>
      </c>
      <c r="R26" s="7">
        <v>23</v>
      </c>
      <c r="S26" s="7">
        <v>0</v>
      </c>
      <c r="T26" s="7">
        <v>35</v>
      </c>
      <c r="U26" s="7">
        <v>9</v>
      </c>
      <c r="V26" s="7">
        <v>2</v>
      </c>
    </row>
    <row r="27" spans="2:22" ht="20.100000000000001" customHeight="1" thickBot="1" x14ac:dyDescent="0.25">
      <c r="B27" s="4" t="s">
        <v>24</v>
      </c>
      <c r="C27" s="7">
        <v>0</v>
      </c>
      <c r="D27" s="7">
        <v>0</v>
      </c>
      <c r="E27" s="7">
        <v>5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5</v>
      </c>
      <c r="U27" s="7">
        <v>0</v>
      </c>
      <c r="V27" s="7">
        <v>0</v>
      </c>
    </row>
    <row r="28" spans="2:22" ht="20.100000000000001" customHeight="1" thickBot="1" x14ac:dyDescent="0.25">
      <c r="B28" s="5" t="s">
        <v>25</v>
      </c>
      <c r="C28" s="8">
        <f>SUM(C11:C27)</f>
        <v>227</v>
      </c>
      <c r="D28" s="8">
        <f t="shared" ref="D28:V28" si="0">SUM(D11:D27)</f>
        <v>120</v>
      </c>
      <c r="E28" s="8">
        <f t="shared" si="0"/>
        <v>1155</v>
      </c>
      <c r="F28" s="8">
        <f t="shared" si="0"/>
        <v>315</v>
      </c>
      <c r="G28" s="8">
        <f t="shared" si="0"/>
        <v>16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16</v>
      </c>
      <c r="N28" s="8">
        <f t="shared" si="0"/>
        <v>18</v>
      </c>
      <c r="O28" s="8">
        <f t="shared" si="0"/>
        <v>92</v>
      </c>
      <c r="P28" s="8">
        <f t="shared" si="0"/>
        <v>43</v>
      </c>
      <c r="Q28" s="8">
        <f t="shared" si="0"/>
        <v>7</v>
      </c>
      <c r="R28" s="8">
        <f t="shared" si="0"/>
        <v>243</v>
      </c>
      <c r="S28" s="8">
        <f t="shared" si="0"/>
        <v>138</v>
      </c>
      <c r="T28" s="8">
        <f t="shared" si="0"/>
        <v>1247</v>
      </c>
      <c r="U28" s="8">
        <f t="shared" si="0"/>
        <v>358</v>
      </c>
      <c r="V28" s="8">
        <f t="shared" si="0"/>
        <v>23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5" t="s">
        <v>64</v>
      </c>
      <c r="D9" s="16"/>
      <c r="E9" s="15" t="s">
        <v>65</v>
      </c>
      <c r="F9" s="16"/>
      <c r="G9" s="15" t="s">
        <v>66</v>
      </c>
      <c r="H9" s="16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0.17727272727272728</v>
      </c>
      <c r="D11" s="10">
        <f>+IF(('Terminación Recursos'!D11+'Terminación Recursos'!F11)&gt;0,('Terminación Recursos'!D11)/('Terminación Recursos'!D11+'Terminación Recursos'!F11),"-")</f>
        <v>0.125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0.16666666666666666</v>
      </c>
      <c r="H11" s="10">
        <f>+IF(('Terminación Recursos'!N11+'Terminación Recursos'!P11)&gt;0,('Terminación Recursos'!N11)/('Terminación Recursos'!N11+'Terminación Recursos'!P11),"-")</f>
        <v>0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0.16666666666666666</v>
      </c>
      <c r="D12" s="10">
        <f>+IF(('Terminación Recursos'!D12+'Terminación Recursos'!F12)&gt;0,('Terminación Recursos'!D12)/('Terminación Recursos'!D12+'Terminación Recursos'!F12),"-")</f>
        <v>0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>
        <f>+IF(('Terminación Recursos'!M12+'Terminación Recursos'!O12)&gt;0,('Terminación Recursos'!M12)/('Terminación Recursos'!M12+'Terminación Recursos'!O12),"-")</f>
        <v>0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0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1</v>
      </c>
      <c r="H13" s="10" t="str">
        <f>+IF(('Terminación Recursos'!N13+'Terminación Recursos'!P13)&gt;0,('Terminación Recursos'!N13)/('Terminación Recursos'!N13+'Terminación Recursos'!P13),"-")</f>
        <v>-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0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 t="str">
        <f>+IF(('Terminación Recursos'!M14+'Terminación Recursos'!O14)&gt;0,('Terminación Recursos'!M14)/('Terminación Recursos'!M14+'Terminación Recursos'!O14),"-")</f>
        <v>-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6.1224489795918366E-2</v>
      </c>
      <c r="D15" s="10">
        <f>+IF(('Terminación Recursos'!D15+'Terminación Recursos'!F15)&gt;0,('Terminación Recursos'!D15)/('Terminación Recursos'!D15+'Terminación Recursos'!F15),"-")</f>
        <v>0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</v>
      </c>
      <c r="H15" s="10">
        <f>+IF(('Terminación Recursos'!N15+'Terminación Recursos'!P15)&gt;0,('Terminación Recursos'!N15)/('Terminación Recursos'!N15+'Terminación Recursos'!P15),"-")</f>
        <v>0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0.35</v>
      </c>
      <c r="D16" s="10">
        <f>+IF(('Terminación Recursos'!D16+'Terminación Recursos'!F16)&gt;0,('Terminación Recursos'!D16)/('Terminación Recursos'!D16+'Terminación Recursos'!F16),"-")</f>
        <v>0.5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 t="str">
        <f>+IF(('Terminación Recursos'!N16+'Terminación Recursos'!P16)&gt;0,('Terminación Recursos'!N16)/('Terminación Recursos'!N16+'Terminación Recursos'!P16),"-")</f>
        <v>-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0.32608695652173914</v>
      </c>
      <c r="D17" s="10">
        <f>+IF(('Terminación Recursos'!D17+'Terminación Recursos'!F17)&gt;0,('Terminación Recursos'!D17)/('Terminación Recursos'!D17+'Terminación Recursos'!F17),"-")</f>
        <v>0.23076923076923078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</v>
      </c>
      <c r="H17" s="10" t="str">
        <f>+IF(('Terminación Recursos'!N17+'Terminación Recursos'!P17)&gt;0,('Terminación Recursos'!N17)/('Terminación Recursos'!N17+'Terminación Recursos'!P17),"-")</f>
        <v>-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4.8387096774193547E-2</v>
      </c>
      <c r="D18" s="10">
        <f>+IF(('Terminación Recursos'!D18+'Terminación Recursos'!F18)&gt;0,('Terminación Recursos'!D18)/('Terminación Recursos'!D18+'Terminación Recursos'!F18),"-")</f>
        <v>0.31818181818181818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</v>
      </c>
      <c r="H18" s="10">
        <f>+IF(('Terminación Recursos'!N18+'Terminación Recursos'!P18)&gt;0,('Terminación Recursos'!N18)/('Terminación Recursos'!N18+'Terminación Recursos'!P18),"-")</f>
        <v>0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0.17689530685920576</v>
      </c>
      <c r="D19" s="10">
        <f>+IF(('Terminación Recursos'!D19+'Terminación Recursos'!F19)&gt;0,('Terminación Recursos'!D19)/('Terminación Recursos'!D19+'Terminación Recursos'!F19),"-")</f>
        <v>0.26041666666666669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0.1</v>
      </c>
      <c r="H19" s="10">
        <f>+IF(('Terminación Recursos'!N19+'Terminación Recursos'!P19)&gt;0,('Terminación Recursos'!N19)/('Terminación Recursos'!N19+'Terminación Recursos'!P19),"-")</f>
        <v>0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2.2624434389140271E-2</v>
      </c>
      <c r="D20" s="10">
        <f>+IF(('Terminación Recursos'!D20+'Terminación Recursos'!F20)&gt;0,('Terminación Recursos'!D20)/('Terminación Recursos'!D20+'Terminación Recursos'!F20),"-")</f>
        <v>0.37096774193548387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5.2631578947368418E-2</v>
      </c>
      <c r="H20" s="10">
        <f>+IF(('Terminación Recursos'!N20+'Terminación Recursos'!P20)&gt;0,('Terminación Recursos'!N20)/('Terminación Recursos'!N20+'Terminación Recursos'!P20),"-")</f>
        <v>0.64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0.19230769230769232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0.35897435897435898</v>
      </c>
      <c r="D22" s="10">
        <f>+IF(('Terminación Recursos'!D22+'Terminación Recursos'!F22)&gt;0,('Terminación Recursos'!D22)/('Terminación Recursos'!D22+'Terminación Recursos'!F22),"-")</f>
        <v>0.89473684210526316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 t="str">
        <f>+IF(('Terminación Recursos'!M22+'Terminación Recursos'!O22)&gt;0,('Terminación Recursos'!M22)/('Terminación Recursos'!M22+'Terminación Recursos'!O22),"-")</f>
        <v>-</v>
      </c>
      <c r="H22" s="10" t="str">
        <f>+IF(('Terminación Recursos'!N22+'Terminación Recursos'!P22)&gt;0,('Terminación Recursos'!N22)/('Terminación Recursos'!N22+'Terminación Recursos'!P22),"-")</f>
        <v>-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0.22957198443579765</v>
      </c>
      <c r="D23" s="10">
        <f>+IF(('Terminación Recursos'!D23+'Terminación Recursos'!F23)&gt;0,('Terminación Recursos'!D23)/('Terminación Recursos'!D23+'Terminación Recursos'!F23),"-")</f>
        <v>0.18103448275862069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0.18181818181818182</v>
      </c>
      <c r="H23" s="10">
        <f>+IF(('Terminación Recursos'!N23+'Terminación Recursos'!P23)&gt;0,('Terminación Recursos'!N23)/('Terminación Recursos'!N23+'Terminación Recursos'!P23),"-")</f>
        <v>0.125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</v>
      </c>
      <c r="D24" s="10">
        <f>+IF(('Terminación Recursos'!D24+'Terminación Recursos'!F24)&gt;0,('Terminación Recursos'!D24)/('Terminación Recursos'!D24+'Terminación Recursos'!F24),"-")</f>
        <v>0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>
        <f>+IF(('Terminación Recursos'!M24+'Terminación Recursos'!O24)&gt;0,('Terminación Recursos'!M24)/('Terminación Recursos'!M24+'Terminación Recursos'!O24),"-")</f>
        <v>0.5</v>
      </c>
      <c r="H24" s="10" t="str">
        <f>+IF(('Terminación Recursos'!N24+'Terminación Recursos'!P24)&gt;0,('Terminación Recursos'!N24)/('Terminación Recursos'!N24+'Terminación Recursos'!P24),"-")</f>
        <v>-</v>
      </c>
    </row>
    <row r="25" spans="2:8" ht="20.100000000000001" customHeight="1" thickBot="1" x14ac:dyDescent="0.25">
      <c r="B25" s="2" t="s">
        <v>22</v>
      </c>
      <c r="C25" s="10">
        <f>+IF(('Terminación Recursos'!C25+'Terminación Recursos'!E25)&gt;0,('Terminación Recursos'!C25)/('Terminación Recursos'!C25+'Terminación Recursos'!E25),"-")</f>
        <v>0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0.40384615384615385</v>
      </c>
      <c r="D26" s="10">
        <f>+IF(('Terminación Recursos'!D26+'Terminación Recursos'!F26)&gt;0,('Terminación Recursos'!D26)/('Terminación Recursos'!D26+'Terminación Recursos'!F26),"-")</f>
        <v>0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0.33333333333333331</v>
      </c>
      <c r="H26" s="10">
        <f>+IF(('Terminación Recursos'!N26+'Terminación Recursos'!P26)&gt;0,('Terminación Recursos'!N26)/('Terminación Recursos'!N26+'Terminación Recursos'!P26),"-")</f>
        <v>0</v>
      </c>
    </row>
    <row r="27" spans="2:8" ht="20.100000000000001" customHeight="1" thickBot="1" x14ac:dyDescent="0.25">
      <c r="B27" s="4" t="s">
        <v>24</v>
      </c>
      <c r="C27" s="10">
        <f>+IF(('Terminación Recursos'!C27+'Terminación Recursos'!E27)&gt;0,('Terminación Recursos'!C27)/('Terminación Recursos'!C27+'Terminación Recursos'!E27),"-")</f>
        <v>0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0.16425470332850942</v>
      </c>
      <c r="D28" s="9">
        <f>+IF(('Terminación Recursos'!D28+'Terminación Recursos'!F28)&gt;0,('Terminación Recursos'!D28)/('Terminación Recursos'!D28+'Terminación Recursos'!F28),"-")</f>
        <v>0.27586206896551724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0.14814814814814814</v>
      </c>
      <c r="H28" s="9">
        <f>+IF(('Terminación Recursos'!N28+'Terminación Recursos'!P28)&gt;0,('Terminación Recursos'!N28)/('Terminación Recursos'!N28+'Terminación Recursos'!P28),"-")</f>
        <v>0.29508196721311475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2019-09-19T08:22:55Z</dcterms:modified>
</cp:coreProperties>
</file>